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7115" windowHeight="9165"/>
  </bookViews>
  <sheets>
    <sheet name="Гор" sheetId="1" r:id="rId1"/>
  </sheets>
  <externalReferences>
    <externalReference r:id="rId2"/>
  </externalReferences>
  <definedNames>
    <definedName name="_xlnm.Print_Area" localSheetId="0">Гор!$A$1:$E$81</definedName>
  </definedNames>
  <calcPr calcId="144525"/>
</workbook>
</file>

<file path=xl/calcChain.xml><?xml version="1.0" encoding="utf-8"?>
<calcChain xmlns="http://schemas.openxmlformats.org/spreadsheetml/2006/main">
  <c r="D70" i="1" l="1"/>
  <c r="D69" i="1"/>
  <c r="D68" i="1"/>
  <c r="D71" i="1" s="1"/>
  <c r="D58" i="1"/>
  <c r="D40" i="1"/>
  <c r="C40" i="1"/>
  <c r="D39" i="1"/>
  <c r="E39" i="1" s="1"/>
  <c r="C39" i="1"/>
  <c r="D38" i="1"/>
  <c r="C38" i="1"/>
  <c r="D37" i="1"/>
  <c r="E37" i="1" s="1"/>
  <c r="C37" i="1"/>
  <c r="D36" i="1"/>
  <c r="C36" i="1"/>
  <c r="D35" i="1"/>
  <c r="E35" i="1" s="1"/>
  <c r="C35" i="1"/>
  <c r="D34" i="1"/>
  <c r="C34" i="1"/>
  <c r="D33" i="1"/>
  <c r="E33" i="1" s="1"/>
  <c r="C33" i="1"/>
  <c r="D32" i="1"/>
  <c r="C32" i="1"/>
  <c r="D30" i="1"/>
  <c r="E30" i="1" s="1"/>
  <c r="C30" i="1"/>
  <c r="D29" i="1"/>
  <c r="C29" i="1"/>
  <c r="D28" i="1"/>
  <c r="E28" i="1" s="1"/>
  <c r="C28" i="1"/>
  <c r="D26" i="1"/>
  <c r="C26" i="1"/>
  <c r="E25" i="1"/>
  <c r="E24" i="1"/>
  <c r="E23" i="1"/>
  <c r="E22" i="1"/>
  <c r="D19" i="1"/>
  <c r="E19" i="1" s="1"/>
  <c r="C19" i="1"/>
  <c r="D15" i="1"/>
  <c r="C15" i="1"/>
  <c r="D14" i="1"/>
  <c r="E14" i="1" s="1"/>
  <c r="C14" i="1"/>
  <c r="D13" i="1"/>
  <c r="C13" i="1"/>
  <c r="D12" i="1"/>
  <c r="E12" i="1" s="1"/>
  <c r="C12" i="1"/>
  <c r="D11" i="1"/>
  <c r="C11" i="1"/>
  <c r="D10" i="1"/>
  <c r="E10" i="1" s="1"/>
  <c r="C10" i="1"/>
  <c r="D9" i="1"/>
  <c r="C9" i="1"/>
  <c r="D8" i="1"/>
  <c r="E8" i="1" s="1"/>
  <c r="C8" i="1"/>
  <c r="E9" i="1" l="1"/>
  <c r="E11" i="1"/>
  <c r="E13" i="1"/>
  <c r="E15" i="1"/>
  <c r="E26" i="1"/>
  <c r="E29" i="1"/>
  <c r="E32" i="1"/>
  <c r="E34" i="1"/>
  <c r="E36" i="1"/>
  <c r="E38" i="1"/>
  <c r="E40" i="1"/>
  <c r="D76" i="1"/>
  <c r="D74" i="1"/>
  <c r="D75" i="1"/>
</calcChain>
</file>

<file path=xl/sharedStrings.xml><?xml version="1.0" encoding="utf-8"?>
<sst xmlns="http://schemas.openxmlformats.org/spreadsheetml/2006/main" count="170" uniqueCount="94">
  <si>
    <t>Наименование показателей</t>
  </si>
  <si>
    <t>Ед.изм.</t>
  </si>
  <si>
    <t>План</t>
  </si>
  <si>
    <t>Факт</t>
  </si>
  <si>
    <t>% выполн.            к плану</t>
  </si>
  <si>
    <t xml:space="preserve">ОСНОВНОЕ УСЛОВИЕ ПРЕМИРОВАНИЯ 
ОСНОВНЫЕ ЦЕЛЕВЫЕ ПОКАЗАТЕЛИ РАЗВИТИЯ ЛЕСНОГО ХОЗЯЙСТВА                                       </t>
  </si>
  <si>
    <t>при невыполнении которых премия не выплачивается</t>
  </si>
  <si>
    <t>Показатель по энергосбережению*</t>
  </si>
  <si>
    <t>%</t>
  </si>
  <si>
    <t>Показатель по доле использования местных видов топливно-энергетических ресурсов в котельно-печном топливе**</t>
  </si>
  <si>
    <t xml:space="preserve">Показатель по снижению потребления  светлых нефтепродуктов*** </t>
  </si>
  <si>
    <t>Лесовосстановление
и лесоразведение  (II, IV кв.) - всего</t>
  </si>
  <si>
    <t>га</t>
  </si>
  <si>
    <t xml:space="preserve">в том числе
создание лесных культур селекционным посевным и посадочным материалом </t>
  </si>
  <si>
    <t>Ввод молодняков в категорию ценных древесных насаждений</t>
  </si>
  <si>
    <t>Рубки ухода в молодняках
(осветление, прочистка)</t>
  </si>
  <si>
    <t>Рубки промежуточного пользования (ликвидная древесина)</t>
  </si>
  <si>
    <t>тыс.куб. метров</t>
  </si>
  <si>
    <t>ДОПОЛНИТЕЛЬНОЕ УСЛОВИЕ ПРЕМИРОВАНИЯ</t>
  </si>
  <si>
    <t xml:space="preserve">ОСНОВНЫЕ ОТРАСЛЕВЫЕ ПОКАЗАТЕЛИ СОЦИАЛЬНО-ЭКОНОМИЧЕСКОГО РАЗВИТИЯ                                                                  ЛЕСНОГО ХОЗЯЙСТВА </t>
  </si>
  <si>
    <t xml:space="preserve"> при невыполнении которых размер премии уменьшается</t>
  </si>
  <si>
    <t>Реконструкция малоценных лесных насаждений лесокультурными методами в общем объеме лесовосстановления и лесоразведения</t>
  </si>
  <si>
    <t xml:space="preserve">га </t>
  </si>
  <si>
    <t>Доходы от охотхозяйственной деятельности</t>
  </si>
  <si>
    <t>тыс.руб.</t>
  </si>
  <si>
    <t>Доходы от иностранного охотничьего туризма</t>
  </si>
  <si>
    <t>Доходы от эксплуатации охотничьих комплексов</t>
  </si>
  <si>
    <t>Доходы от экологического  туризма</t>
  </si>
  <si>
    <t>Поступления от ведения лесного и охотничьего хозяйства</t>
  </si>
  <si>
    <t xml:space="preserve">ОСНОВНЫЕ ОТРАСЛЕВЫЕ ПОКАЗАТЕЛИ СОЦИАЛЬНО-ЭКОНОМИЧЕСКОГО РАЗВИТИЯ ПРОМЫШЛЕННОЙ ДЕЯТЕЛЬНОСТИ </t>
  </si>
  <si>
    <t>Лесозаготовки</t>
  </si>
  <si>
    <t>в том числе заготовка с использованием многооперационной лесозаготовительной техники (харвестер)</t>
  </si>
  <si>
    <t>% от заготовки</t>
  </si>
  <si>
    <t>Объем стрелеванной (подвезенной) древесины на франко-промежуточный склад, включая реализацию сторонним потребителям на условиях франко-лесосека</t>
  </si>
  <si>
    <t>в том числе:                                                                                              реализация древесины сторонним потребителям на условиях франко-лесосека</t>
  </si>
  <si>
    <t>х</t>
  </si>
  <si>
    <t>Вывозка</t>
  </si>
  <si>
    <t>Производство пиломатериалов</t>
  </si>
  <si>
    <t>Реализация пиломатериалов</t>
  </si>
  <si>
    <t>Реализация древесины в заготовленной виде</t>
  </si>
  <si>
    <t>Выручка от реализации продукции, товаров (работ, услуг)</t>
  </si>
  <si>
    <t>Рентабельность реализованной продукции, товаров (работ, услуг)</t>
  </si>
  <si>
    <t xml:space="preserve">Темп роста производительности труда </t>
  </si>
  <si>
    <t>Заработная плата</t>
  </si>
  <si>
    <t>руб.</t>
  </si>
  <si>
    <t>Объем экспорта лесопродукции и услуг</t>
  </si>
  <si>
    <t>тыс.$ США</t>
  </si>
  <si>
    <t>Условия, при наличии которых все виды премий не начисляются и не выплачиваются</t>
  </si>
  <si>
    <t>Наличие роста убытка от реализации продукции, товаров (работ, услуг) за отчетный период по сравнению с предыдущим периодом по организации в целом</t>
  </si>
  <si>
    <t>*</t>
  </si>
  <si>
    <t>-</t>
  </si>
  <si>
    <t xml:space="preserve">Наличие задолженности по выплате заработной платы </t>
  </si>
  <si>
    <t>Наличие задолженности по  по платежам в бюджет</t>
  </si>
  <si>
    <t xml:space="preserve">Наличие в организации несчастного случая со смертельным исходом или двух и более несчастных случаев, а также группового несчастного случая по вине нанимателя
</t>
  </si>
  <si>
    <t>случ.</t>
  </si>
  <si>
    <t>Условия, при наличии которых премия "Выполнение основныхотраслевых показателей прогноза социально-экономического развития лесного хозяйства"  не начисляется и не выплачивается</t>
  </si>
  <si>
    <t>Лесные пожары на участке площадью свыше 15 га (за отч. месяц)</t>
  </si>
  <si>
    <t>Среднегодовой объем создания лесных культур за последние 5 лет, га</t>
  </si>
  <si>
    <t>Списано лесных культур за год на основании актов, составленных по форме приложения Ф ТКП 047-2009,  га</t>
  </si>
  <si>
    <t>% списанных лесных культур</t>
  </si>
  <si>
    <t>Списание лесных культур за год более 5% от площади среднегодового объема их создания за последние 5 лет (за декабрь)</t>
  </si>
  <si>
    <t xml:space="preserve"> - </t>
  </si>
  <si>
    <t xml:space="preserve"> -</t>
  </si>
  <si>
    <t>Условия, при наличии которых премия "Выполнение основныхотраслевых показателей прогноза социально-экономического развития лесного хозяйства" снижается</t>
  </si>
  <si>
    <t xml:space="preserve">Лесные пожары на участке площадью от 5 до 15 га (за отч. месяц) </t>
  </si>
  <si>
    <t>Списание лесных культур за год от 2,1 % до 5 %  от площади среднегодового объема их создания за последние 5 лет (за декабрь)</t>
  </si>
  <si>
    <t>Условия, при наличии которых премия "Выполнение основных отраслевых показателей прогноза социально-экономического развития промышленной деятельности" снижается</t>
  </si>
  <si>
    <t>Реализация продукции (работ, услуг), не соответствующей требованиям стандартов</t>
  </si>
  <si>
    <t xml:space="preserve">Превышение темпа роста производительности труда над темпом роста заработной платы </t>
  </si>
  <si>
    <t>п.п.</t>
  </si>
  <si>
    <t>Неосуществление мер по соблюдению производственной, трудовой и исполнительской дисциплины и обеспечению безопасного труда в возглавляемой им организации</t>
  </si>
  <si>
    <t xml:space="preserve"> случ.</t>
  </si>
  <si>
    <t>Необеспечение нарастающим итогом с начала отчетного года оплаты в полном объеме текущего потребления природного газа, электрической и тепловой энергии, твердых видов топлива и другие недостатки работы по вине нанимателя</t>
  </si>
  <si>
    <t>Несчастный случай с тяжелым исходом, произошедший по вине нанимателя</t>
  </si>
  <si>
    <t>Допущение по вине работников нанимателя аварий (не повлекших несчастные случаи на производстве) на объектах поднадзорных Департаменту Госпромнадзора, повлекшего материальный ущерб на сумму 250 и более базовых величин</t>
  </si>
  <si>
    <t>кол-во случ.</t>
  </si>
  <si>
    <t>Допущение по вине работников нанимателя пожара на объектах, повлекшего материальный ущерб на сумму 250 и более базовых величин</t>
  </si>
  <si>
    <t>* - Показатель по энергосбережению определяется ежеквартально как отношение экономии топливно-энергетических ресурсов за отчетный период 2016 года к обобщенным энергозатратам соответствующего периода 2015 года, выраженное в процентах</t>
  </si>
  <si>
    <t xml:space="preserve">** - Показатель по доле использования местных видов топливно-энергетических ресурсов в котельно-печном топливе определяется ежемесячно как отношение расхода местных видов топлива (по графе 2 строки 110) статотчета 12-тэк отчетного периода 2016 года к общему расходу котельно-печного топлива (по графе 1 строки 110) статотчета 12-тэк за соответствующий период 2015 года, выраженное в процентах </t>
  </si>
  <si>
    <t xml:space="preserve">*** - Показатель по снижению потребления светлых нефтепродуктов определяются ежеквартально как отношение полученной за счет организационно-технических мероприятий суммарной экономии светлых нефтепродуктов (бензина, дизельного и биодизельного топлива) в отчетный период 2016 года к объему их фактического суммарного потребления за соответствующий период 2015 года, выраженное в процентах </t>
  </si>
  <si>
    <t>Расчет начисленных премий</t>
  </si>
  <si>
    <t>1. Оклад руководителя, руб.</t>
  </si>
  <si>
    <t>2. Количество рабочих дней в отчетном месяце</t>
  </si>
  <si>
    <t>3. Количество фактически отработанных дней</t>
  </si>
  <si>
    <t>4. Оклад для расчета премии, руб.</t>
  </si>
  <si>
    <t xml:space="preserve">Наименование показателей </t>
  </si>
  <si>
    <t>Размер премии</t>
  </si>
  <si>
    <t>Сумма, руб.</t>
  </si>
  <si>
    <t>ОСНОВНЫЕ ЦЕЛЕВЫЕ ПОКАЗАТЕЛИ РАЗВИТИЯ ЛЕСНОГО ХОЗЯЙСТВА</t>
  </si>
  <si>
    <t>ОСНОВНЫЕ ОТРАСЛЕВЫЕ ПОКАЗАТЕЛИ СОЦИАЛЬНО-ЭКОНОМИЧЕСКОГО РАЗВИТИЯ ЛЕСНОГО ХОЗЯЙСТВА</t>
  </si>
  <si>
    <t>Л.В. Казак</t>
  </si>
  <si>
    <t>Заместитель главного бухгалтера</t>
  </si>
  <si>
    <t>Т.Л. Егорова</t>
  </si>
  <si>
    <t>ВЫПОЛНЕНИЕ ОСНОВНЫХ ЦЕЛЕВЫХ И ОТРАСЛЕВЫХ ПОКАЗАТЕЛЕЙ СОЦИАЛЬНО-ЭКОНОМИЧЕСКОГО РАЗВИТИЯ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</si>
</sst>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6" fillId="0" borderId="0"/>
    <xf numFmtId="0" fontId="10" fillId="0" borderId="0"/>
    <xf numFmtId="0" fontId="1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/>
    <xf numFmtId="0" fontId="8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6">
    <cellStyle name="Обычный" xfId="0" builtinId="0"/>
    <cellStyle name="Обычный 11" xfId="2"/>
    <cellStyle name="Обычный 2" xfId="3"/>
    <cellStyle name="Обычный_разбивка плана 2013l" xfId="1"/>
    <cellStyle name="Процентный 2" xfId="4"/>
    <cellStyle name="Финансовый 2" xf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83;&#1077;&#1094;&#1082;&#1072;&#1103;/&#1044;&#1086;&#1082;&#1091;&#1084;&#1077;&#1085;&#1090;&#1099;%20&#1058;&#1056;&#1059;&#1044;/&#1055;&#1056;&#1045;&#1052;&#1048;&#1056;&#1054;&#1042;&#1040;&#1053;&#1048;&#1045;/&#1055;&#1056;&#1045;&#1052;&#1048;&#1056;&#1054;&#1042;&#1040;&#1053;&#1048;&#1045;-2016/&#1057;&#1087;&#1088;&#1072;&#1074;&#1082;&#1080;%20&#1086;&#1090;&#1076;&#1077;&#1083;&#1086;&#1074;/&#1055;&#1086;&#1082;&#1072;&#1079;&#1072;&#1090;&#1077;&#1083;&#1080;%20&#1083;&#1077;&#1089;&#1093;&#1086;&#1079;&#1072;&#1084;%20&#1076;&#1077;&#1082;&#1072;&#1073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ЭО"/>
      <sheetName val="ЛХ"/>
      <sheetName val="ОЗЛ"/>
      <sheetName val="ОХОТА"/>
      <sheetName val="ЭНЕРГ"/>
      <sheetName val="ОТ"/>
      <sheetName val="ПРОМ"/>
      <sheetName val="СТР-ВО"/>
      <sheetName val="ГОСИМУЩ"/>
      <sheetName val="ГЛ МЕХ"/>
      <sheetName val="ГЛ БУХ"/>
      <sheetName val="ЮРИСТ"/>
      <sheetName val="СВОД "/>
      <sheetName val="Бег"/>
      <sheetName val="Беш"/>
      <sheetName val="Бог-ск"/>
      <sheetName val="Вит"/>
      <sheetName val="ВДв"/>
      <sheetName val="Глуб"/>
      <sheetName val="Гор"/>
      <sheetName val="Дисна"/>
      <sheetName val="Дрет"/>
      <sheetName val="Леп"/>
      <sheetName val="Лиоз"/>
      <sheetName val="Орша"/>
      <sheetName val="Пол"/>
      <sheetName val="Пост"/>
      <sheetName val="Рос"/>
      <sheetName val="Сур"/>
      <sheetName val="Тол"/>
      <sheetName val="Уш"/>
      <sheetName val="Ш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ЗА ДЕКАБРЬ 2016 г.</v>
          </cell>
        </row>
        <row r="6">
          <cell r="B6">
            <v>22</v>
          </cell>
        </row>
        <row r="13">
          <cell r="B13">
            <v>22</v>
          </cell>
          <cell r="C13">
            <v>375.02799999999996</v>
          </cell>
          <cell r="D13">
            <v>-6.7</v>
          </cell>
          <cell r="E13">
            <v>-6.7469879518072293</v>
          </cell>
          <cell r="F13">
            <v>100</v>
          </cell>
          <cell r="G13">
            <v>100</v>
          </cell>
          <cell r="H13">
            <v>5.2</v>
          </cell>
          <cell r="I13">
            <v>5.2</v>
          </cell>
          <cell r="J13">
            <v>307</v>
          </cell>
          <cell r="K13">
            <v>321</v>
          </cell>
          <cell r="L13">
            <v>35</v>
          </cell>
          <cell r="M13">
            <v>46</v>
          </cell>
          <cell r="N13">
            <v>230</v>
          </cell>
          <cell r="O13">
            <v>384</v>
          </cell>
          <cell r="P13">
            <v>658</v>
          </cell>
          <cell r="Q13">
            <v>680.8</v>
          </cell>
          <cell r="R13">
            <v>38</v>
          </cell>
          <cell r="S13">
            <v>42.6</v>
          </cell>
          <cell r="T13">
            <v>0</v>
          </cell>
          <cell r="U13">
            <v>0</v>
          </cell>
          <cell r="AD13">
            <v>1135</v>
          </cell>
          <cell r="AE13">
            <v>1149.9000000000001</v>
          </cell>
          <cell r="AF13">
            <v>95</v>
          </cell>
          <cell r="AG13">
            <v>98.4</v>
          </cell>
          <cell r="AH13">
            <v>48.2</v>
          </cell>
          <cell r="AI13">
            <v>48.2</v>
          </cell>
          <cell r="AJ13">
            <v>98.4</v>
          </cell>
          <cell r="AK13">
            <v>100.2</v>
          </cell>
          <cell r="AN13">
            <v>75</v>
          </cell>
          <cell r="AO13">
            <v>75.7</v>
          </cell>
          <cell r="AP13">
            <v>5</v>
          </cell>
          <cell r="AQ13">
            <v>7.33</v>
          </cell>
          <cell r="AR13">
            <v>4.4000000000000004</v>
          </cell>
          <cell r="AS13">
            <v>5.27</v>
          </cell>
          <cell r="AT13">
            <v>80</v>
          </cell>
          <cell r="AU13">
            <v>87</v>
          </cell>
          <cell r="AV13">
            <v>3960</v>
          </cell>
          <cell r="AW13">
            <v>4325</v>
          </cell>
          <cell r="AX13">
            <v>9</v>
          </cell>
          <cell r="AY13">
            <v>4.3</v>
          </cell>
          <cell r="AZ13">
            <v>119.1</v>
          </cell>
          <cell r="BA13">
            <v>127.2</v>
          </cell>
          <cell r="BB13">
            <v>489</v>
          </cell>
          <cell r="BC13">
            <v>517</v>
          </cell>
          <cell r="BD13">
            <v>600</v>
          </cell>
          <cell r="BE13">
            <v>947.6</v>
          </cell>
          <cell r="BF13">
            <v>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tabSelected="1" zoomScale="75" zoomScaleNormal="75" workbookViewId="0">
      <selection activeCell="A3" sqref="A3:E3"/>
    </sheetView>
  </sheetViews>
  <sheetFormatPr defaultColWidth="8.85546875" defaultRowHeight="18.75" outlineLevelRow="1" x14ac:dyDescent="0.3"/>
  <cols>
    <col min="1" max="1" width="73.5703125" style="1" customWidth="1"/>
    <col min="2" max="2" width="14.140625" style="1" customWidth="1"/>
    <col min="3" max="3" width="17" style="1" customWidth="1"/>
    <col min="4" max="4" width="18.7109375" style="1" customWidth="1"/>
    <col min="5" max="5" width="17.85546875" style="1" customWidth="1"/>
    <col min="6" max="6" width="17.28515625" style="1" customWidth="1"/>
    <col min="7" max="8" width="14.85546875" style="1" customWidth="1"/>
    <col min="9" max="9" width="10.5703125" style="1" customWidth="1"/>
    <col min="10" max="16384" width="8.85546875" style="1"/>
  </cols>
  <sheetData>
    <row r="1" spans="1:8" ht="36" customHeight="1" x14ac:dyDescent="0.3">
      <c r="A1" s="46"/>
      <c r="B1" s="46"/>
      <c r="C1" s="46"/>
      <c r="D1" s="46"/>
      <c r="E1" s="46"/>
    </row>
    <row r="2" spans="1:8" ht="9.75" customHeight="1" x14ac:dyDescent="0.3">
      <c r="A2" s="47"/>
      <c r="B2" s="47"/>
      <c r="C2" s="47"/>
      <c r="D2" s="47"/>
      <c r="E2" s="47"/>
    </row>
    <row r="3" spans="1:8" ht="50.25" customHeight="1" x14ac:dyDescent="0.3">
      <c r="A3" s="63" t="s">
        <v>93</v>
      </c>
      <c r="B3" s="63"/>
      <c r="C3" s="63"/>
      <c r="D3" s="63"/>
      <c r="E3" s="63"/>
    </row>
    <row r="4" spans="1:8" x14ac:dyDescent="0.3">
      <c r="A4" s="2"/>
      <c r="B4" s="3"/>
      <c r="C4" s="2"/>
      <c r="D4" s="2"/>
      <c r="E4" s="2"/>
    </row>
    <row r="5" spans="1:8" ht="37.5" x14ac:dyDescent="0.3">
      <c r="A5" s="4" t="s">
        <v>0</v>
      </c>
      <c r="B5" s="5" t="s">
        <v>1</v>
      </c>
      <c r="C5" s="5" t="s">
        <v>2</v>
      </c>
      <c r="D5" s="5" t="s">
        <v>3</v>
      </c>
      <c r="E5" s="4" t="s">
        <v>4</v>
      </c>
    </row>
    <row r="6" spans="1:8" ht="42" customHeight="1" x14ac:dyDescent="0.3">
      <c r="A6" s="48" t="s">
        <v>5</v>
      </c>
      <c r="B6" s="49"/>
      <c r="C6" s="49"/>
      <c r="D6" s="49"/>
      <c r="E6" s="50"/>
    </row>
    <row r="7" spans="1:8" ht="22.5" customHeight="1" x14ac:dyDescent="0.3">
      <c r="A7" s="48" t="s">
        <v>6</v>
      </c>
      <c r="B7" s="49"/>
      <c r="C7" s="49"/>
      <c r="D7" s="49"/>
      <c r="E7" s="50"/>
    </row>
    <row r="8" spans="1:8" ht="23.25" customHeight="1" x14ac:dyDescent="0.3">
      <c r="A8" s="6" t="s">
        <v>7</v>
      </c>
      <c r="B8" s="5" t="s">
        <v>8</v>
      </c>
      <c r="C8" s="7">
        <f>'[1]СВОД '!D13</f>
        <v>-6.7</v>
      </c>
      <c r="D8" s="8">
        <f>'[1]СВОД '!E13</f>
        <v>-6.7469879518072293</v>
      </c>
      <c r="E8" s="9">
        <f>D8-C8</f>
        <v>-4.6987951807229145E-2</v>
      </c>
    </row>
    <row r="9" spans="1:8" ht="56.25" x14ac:dyDescent="0.3">
      <c r="A9" s="6" t="s">
        <v>9</v>
      </c>
      <c r="B9" s="5" t="s">
        <v>8</v>
      </c>
      <c r="C9" s="8">
        <f>'[1]СВОД '!F13</f>
        <v>100</v>
      </c>
      <c r="D9" s="8">
        <f>'[1]СВОД '!G13</f>
        <v>100</v>
      </c>
      <c r="E9" s="9">
        <f>D9-C9</f>
        <v>0</v>
      </c>
    </row>
    <row r="10" spans="1:8" ht="37.5" x14ac:dyDescent="0.3">
      <c r="A10" s="6" t="s">
        <v>10</v>
      </c>
      <c r="B10" s="5" t="s">
        <v>8</v>
      </c>
      <c r="C10" s="8">
        <f>'[1]СВОД '!H13</f>
        <v>5.2</v>
      </c>
      <c r="D10" s="8">
        <f>'[1]СВОД '!I13</f>
        <v>5.2</v>
      </c>
      <c r="E10" s="9">
        <f>D10-C10</f>
        <v>0</v>
      </c>
    </row>
    <row r="11" spans="1:8" ht="37.5" x14ac:dyDescent="0.3">
      <c r="A11" s="10" t="s">
        <v>11</v>
      </c>
      <c r="B11" s="5" t="s">
        <v>12</v>
      </c>
      <c r="C11" s="7">
        <f>'[1]СВОД '!J13</f>
        <v>307</v>
      </c>
      <c r="D11" s="7">
        <f>'[1]СВОД '!K13</f>
        <v>321</v>
      </c>
      <c r="E11" s="9">
        <f>D11/C11*100</f>
        <v>104.56026058631922</v>
      </c>
    </row>
    <row r="12" spans="1:8" ht="56.25" x14ac:dyDescent="0.3">
      <c r="A12" s="10" t="s">
        <v>13</v>
      </c>
      <c r="B12" s="5" t="s">
        <v>12</v>
      </c>
      <c r="C12" s="7">
        <f>'[1]СВОД '!L13</f>
        <v>35</v>
      </c>
      <c r="D12" s="7">
        <f>'[1]СВОД '!M13</f>
        <v>46</v>
      </c>
      <c r="E12" s="9">
        <f>D12/C12*100</f>
        <v>131.42857142857142</v>
      </c>
      <c r="G12" s="11"/>
      <c r="H12" s="11"/>
    </row>
    <row r="13" spans="1:8" ht="38.25" customHeight="1" x14ac:dyDescent="0.3">
      <c r="A13" s="10" t="s">
        <v>14</v>
      </c>
      <c r="B13" s="5" t="s">
        <v>12</v>
      </c>
      <c r="C13" s="7">
        <f>'[1]СВОД '!N13</f>
        <v>230</v>
      </c>
      <c r="D13" s="7">
        <f>'[1]СВОД '!O13</f>
        <v>384</v>
      </c>
      <c r="E13" s="9">
        <f>D13/C13*100</f>
        <v>166.95652173913044</v>
      </c>
      <c r="G13" s="11"/>
      <c r="H13" s="11"/>
    </row>
    <row r="14" spans="1:8" ht="37.5" x14ac:dyDescent="0.3">
      <c r="A14" s="10" t="s">
        <v>15</v>
      </c>
      <c r="B14" s="5" t="s">
        <v>12</v>
      </c>
      <c r="C14" s="7">
        <f>'[1]СВОД '!P13</f>
        <v>658</v>
      </c>
      <c r="D14" s="7">
        <f>'[1]СВОД '!Q13</f>
        <v>680.8</v>
      </c>
      <c r="E14" s="9">
        <f>D14/C14*100</f>
        <v>103.46504559270515</v>
      </c>
      <c r="G14" s="11"/>
      <c r="H14" s="11"/>
    </row>
    <row r="15" spans="1:8" ht="37.5" x14ac:dyDescent="0.3">
      <c r="A15" s="10" t="s">
        <v>16</v>
      </c>
      <c r="B15" s="7" t="s">
        <v>17</v>
      </c>
      <c r="C15" s="8">
        <f>'[1]СВОД '!R13</f>
        <v>38</v>
      </c>
      <c r="D15" s="8">
        <f>'[1]СВОД '!S13</f>
        <v>42.6</v>
      </c>
      <c r="E15" s="9">
        <f>D15/C15*100</f>
        <v>112.10526315789473</v>
      </c>
      <c r="G15" s="11"/>
      <c r="H15" s="11"/>
    </row>
    <row r="16" spans="1:8" ht="25.5" customHeight="1" x14ac:dyDescent="0.3">
      <c r="A16" s="48" t="s">
        <v>18</v>
      </c>
      <c r="B16" s="49"/>
      <c r="C16" s="49"/>
      <c r="D16" s="49"/>
      <c r="E16" s="50"/>
    </row>
    <row r="17" spans="1:6" ht="42" customHeight="1" x14ac:dyDescent="0.3">
      <c r="A17" s="48" t="s">
        <v>19</v>
      </c>
      <c r="B17" s="49"/>
      <c r="C17" s="49"/>
      <c r="D17" s="49"/>
      <c r="E17" s="50"/>
    </row>
    <row r="18" spans="1:6" ht="24" customHeight="1" x14ac:dyDescent="0.3">
      <c r="A18" s="51" t="s">
        <v>20</v>
      </c>
      <c r="B18" s="51"/>
      <c r="C18" s="51"/>
      <c r="D18" s="51"/>
      <c r="E18" s="51"/>
    </row>
    <row r="19" spans="1:6" ht="60" customHeight="1" x14ac:dyDescent="0.3">
      <c r="A19" s="12" t="s">
        <v>21</v>
      </c>
      <c r="B19" s="4" t="s">
        <v>22</v>
      </c>
      <c r="C19" s="5">
        <f>'[1]СВОД '!T13</f>
        <v>0</v>
      </c>
      <c r="D19" s="5">
        <f>'[1]СВОД '!U13</f>
        <v>0</v>
      </c>
      <c r="E19" s="9" t="e">
        <f t="shared" ref="E19:E26" si="0">D19/C19*100</f>
        <v>#DIV/0!</v>
      </c>
    </row>
    <row r="20" spans="1:6" s="13" customFormat="1" ht="24" hidden="1" customHeight="1" outlineLevel="1" x14ac:dyDescent="0.2">
      <c r="A20" s="12"/>
      <c r="B20" s="5"/>
      <c r="C20" s="9"/>
      <c r="D20" s="5"/>
      <c r="E20" s="9"/>
    </row>
    <row r="21" spans="1:6" s="13" customFormat="1" hidden="1" outlineLevel="1" x14ac:dyDescent="0.3">
      <c r="A21" s="10"/>
      <c r="B21" s="14"/>
      <c r="C21" s="15"/>
      <c r="D21" s="15"/>
      <c r="E21" s="15"/>
      <c r="F21" s="16"/>
    </row>
    <row r="22" spans="1:6" ht="27.75" customHeight="1" collapsed="1" x14ac:dyDescent="0.3">
      <c r="A22" s="12" t="s">
        <v>23</v>
      </c>
      <c r="B22" s="5" t="s">
        <v>24</v>
      </c>
      <c r="C22" s="5"/>
      <c r="D22" s="5"/>
      <c r="E22" s="9" t="e">
        <f t="shared" si="0"/>
        <v>#DIV/0!</v>
      </c>
    </row>
    <row r="23" spans="1:6" ht="30" customHeight="1" x14ac:dyDescent="0.3">
      <c r="A23" s="12" t="s">
        <v>25</v>
      </c>
      <c r="B23" s="5" t="s">
        <v>24</v>
      </c>
      <c r="C23" s="5"/>
      <c r="D23" s="5"/>
      <c r="E23" s="9" t="e">
        <f t="shared" si="0"/>
        <v>#DIV/0!</v>
      </c>
    </row>
    <row r="24" spans="1:6" ht="28.5" customHeight="1" x14ac:dyDescent="0.3">
      <c r="A24" s="12" t="s">
        <v>26</v>
      </c>
      <c r="B24" s="5" t="s">
        <v>24</v>
      </c>
      <c r="C24" s="5"/>
      <c r="D24" s="5"/>
      <c r="E24" s="9" t="e">
        <f t="shared" si="0"/>
        <v>#DIV/0!</v>
      </c>
    </row>
    <row r="25" spans="1:6" ht="34.5" customHeight="1" x14ac:dyDescent="0.3">
      <c r="A25" s="12" t="s">
        <v>27</v>
      </c>
      <c r="B25" s="5" t="s">
        <v>24</v>
      </c>
      <c r="C25" s="5"/>
      <c r="D25" s="5"/>
      <c r="E25" s="9" t="e">
        <f t="shared" si="0"/>
        <v>#DIV/0!</v>
      </c>
    </row>
    <row r="26" spans="1:6" ht="44.25" customHeight="1" x14ac:dyDescent="0.3">
      <c r="A26" s="12" t="s">
        <v>28</v>
      </c>
      <c r="B26" s="5" t="s">
        <v>24</v>
      </c>
      <c r="C26" s="5">
        <f>'[1]СВОД '!AD13</f>
        <v>1135</v>
      </c>
      <c r="D26" s="5">
        <f>'[1]СВОД '!AE13</f>
        <v>1149.9000000000001</v>
      </c>
      <c r="E26" s="9">
        <f t="shared" si="0"/>
        <v>101.31277533039649</v>
      </c>
    </row>
    <row r="27" spans="1:6" ht="37.5" customHeight="1" x14ac:dyDescent="0.3">
      <c r="A27" s="48" t="s">
        <v>29</v>
      </c>
      <c r="B27" s="49"/>
      <c r="C27" s="49"/>
      <c r="D27" s="49"/>
      <c r="E27" s="50"/>
    </row>
    <row r="28" spans="1:6" ht="35.25" customHeight="1" x14ac:dyDescent="0.3">
      <c r="A28" s="17" t="s">
        <v>30</v>
      </c>
      <c r="B28" s="7" t="s">
        <v>17</v>
      </c>
      <c r="C28" s="18">
        <f>'[1]СВОД '!AF13</f>
        <v>95</v>
      </c>
      <c r="D28" s="18">
        <f>'[1]СВОД '!AG13</f>
        <v>98.4</v>
      </c>
      <c r="E28" s="9">
        <f t="shared" ref="E28:E36" si="1">D28/C28*100</f>
        <v>103.57894736842105</v>
      </c>
    </row>
    <row r="29" spans="1:6" ht="56.25" x14ac:dyDescent="0.3">
      <c r="A29" s="17" t="s">
        <v>31</v>
      </c>
      <c r="B29" s="7" t="s">
        <v>32</v>
      </c>
      <c r="C29" s="18">
        <f>'[1]СВОД '!AH13</f>
        <v>48.2</v>
      </c>
      <c r="D29" s="18">
        <f>'[1]СВОД '!AI13</f>
        <v>48.2</v>
      </c>
      <c r="E29" s="9">
        <f t="shared" si="1"/>
        <v>100</v>
      </c>
    </row>
    <row r="30" spans="1:6" ht="59.25" customHeight="1" x14ac:dyDescent="0.3">
      <c r="A30" s="17" t="s">
        <v>33</v>
      </c>
      <c r="B30" s="7" t="s">
        <v>17</v>
      </c>
      <c r="C30" s="19">
        <f>'[1]СВОД '!AJ13</f>
        <v>98.4</v>
      </c>
      <c r="D30" s="19">
        <f>'[1]СВОД '!AK13</f>
        <v>100.2</v>
      </c>
      <c r="E30" s="9">
        <f t="shared" si="1"/>
        <v>101.82926829268293</v>
      </c>
    </row>
    <row r="31" spans="1:6" ht="56.25" hidden="1" outlineLevel="1" x14ac:dyDescent="0.3">
      <c r="A31" s="17" t="s">
        <v>34</v>
      </c>
      <c r="B31" s="7" t="s">
        <v>17</v>
      </c>
      <c r="C31" s="20"/>
      <c r="D31" s="21"/>
      <c r="E31" s="9" t="s">
        <v>35</v>
      </c>
    </row>
    <row r="32" spans="1:6" ht="36.75" customHeight="1" collapsed="1" x14ac:dyDescent="0.3">
      <c r="A32" s="17" t="s">
        <v>36</v>
      </c>
      <c r="B32" s="7" t="s">
        <v>17</v>
      </c>
      <c r="C32" s="18">
        <f>'[1]СВОД '!AN13</f>
        <v>75</v>
      </c>
      <c r="D32" s="18">
        <f>'[1]СВОД '!AO13</f>
        <v>75.7</v>
      </c>
      <c r="E32" s="9">
        <f t="shared" si="1"/>
        <v>100.93333333333334</v>
      </c>
    </row>
    <row r="33" spans="1:5" ht="37.5" customHeight="1" x14ac:dyDescent="0.3">
      <c r="A33" s="17" t="s">
        <v>37</v>
      </c>
      <c r="B33" s="7" t="s">
        <v>17</v>
      </c>
      <c r="C33" s="19">
        <f>'[1]СВОД '!AP13</f>
        <v>5</v>
      </c>
      <c r="D33" s="19">
        <f>'[1]СВОД '!AQ13</f>
        <v>7.33</v>
      </c>
      <c r="E33" s="9">
        <f t="shared" si="1"/>
        <v>146.6</v>
      </c>
    </row>
    <row r="34" spans="1:5" ht="37.5" customHeight="1" x14ac:dyDescent="0.3">
      <c r="A34" s="17" t="s">
        <v>38</v>
      </c>
      <c r="B34" s="7" t="s">
        <v>17</v>
      </c>
      <c r="C34" s="18">
        <f>'[1]СВОД '!AR13</f>
        <v>4.4000000000000004</v>
      </c>
      <c r="D34" s="18">
        <f>'[1]СВОД '!AS13</f>
        <v>5.27</v>
      </c>
      <c r="E34" s="9">
        <f t="shared" si="1"/>
        <v>119.77272727272725</v>
      </c>
    </row>
    <row r="35" spans="1:5" s="22" customFormat="1" ht="42" customHeight="1" x14ac:dyDescent="0.3">
      <c r="A35" s="12" t="s">
        <v>39</v>
      </c>
      <c r="B35" s="7" t="s">
        <v>17</v>
      </c>
      <c r="C35" s="9">
        <f>'[1]СВОД '!AT13</f>
        <v>80</v>
      </c>
      <c r="D35" s="9">
        <f>'[1]СВОД '!AU13</f>
        <v>87</v>
      </c>
      <c r="E35" s="9">
        <f t="shared" si="1"/>
        <v>108.74999999999999</v>
      </c>
    </row>
    <row r="36" spans="1:5" ht="43.5" customHeight="1" x14ac:dyDescent="0.3">
      <c r="A36" s="23" t="s">
        <v>40</v>
      </c>
      <c r="B36" s="5" t="s">
        <v>24</v>
      </c>
      <c r="C36" s="24">
        <f>'[1]СВОД '!AV13</f>
        <v>3960</v>
      </c>
      <c r="D36" s="24">
        <f>'[1]СВОД '!AW13</f>
        <v>4325</v>
      </c>
      <c r="E36" s="9">
        <f t="shared" si="1"/>
        <v>109.21717171717171</v>
      </c>
    </row>
    <row r="37" spans="1:5" ht="43.5" customHeight="1" x14ac:dyDescent="0.3">
      <c r="A37" s="25" t="s">
        <v>41</v>
      </c>
      <c r="B37" s="5" t="s">
        <v>8</v>
      </c>
      <c r="C37" s="9">
        <f>'[1]СВОД '!AX13</f>
        <v>9</v>
      </c>
      <c r="D37" s="5">
        <f>'[1]СВОД '!AY13</f>
        <v>4.3</v>
      </c>
      <c r="E37" s="9">
        <f>D37-C37</f>
        <v>-4.7</v>
      </c>
    </row>
    <row r="38" spans="1:5" ht="24.75" customHeight="1" x14ac:dyDescent="0.3">
      <c r="A38" s="12" t="s">
        <v>42</v>
      </c>
      <c r="B38" s="5" t="s">
        <v>8</v>
      </c>
      <c r="C38" s="9">
        <f>'[1]СВОД '!AZ13</f>
        <v>119.1</v>
      </c>
      <c r="D38" s="9">
        <f>'[1]СВОД '!BA13</f>
        <v>127.2</v>
      </c>
      <c r="E38" s="9">
        <f>D38-C38</f>
        <v>8.1000000000000085</v>
      </c>
    </row>
    <row r="39" spans="1:5" ht="27" customHeight="1" x14ac:dyDescent="0.3">
      <c r="A39" s="6" t="s">
        <v>43</v>
      </c>
      <c r="B39" s="5" t="s">
        <v>44</v>
      </c>
      <c r="C39" s="24">
        <f>'[1]СВОД '!BB13</f>
        <v>489</v>
      </c>
      <c r="D39" s="24">
        <f>'[1]СВОД '!BC13</f>
        <v>517</v>
      </c>
      <c r="E39" s="9">
        <f>D39/C39*100</f>
        <v>105.72597137014314</v>
      </c>
    </row>
    <row r="40" spans="1:5" ht="39" customHeight="1" x14ac:dyDescent="0.3">
      <c r="A40" s="12" t="s">
        <v>45</v>
      </c>
      <c r="B40" s="26" t="s">
        <v>46</v>
      </c>
      <c r="C40" s="18">
        <f>'[1]СВОД '!BD13</f>
        <v>600</v>
      </c>
      <c r="D40" s="18">
        <f>'[1]СВОД '!BE13</f>
        <v>947.6</v>
      </c>
      <c r="E40" s="18">
        <f>D40/C40*100</f>
        <v>157.93333333333334</v>
      </c>
    </row>
    <row r="41" spans="1:5" ht="22.5" customHeight="1" x14ac:dyDescent="0.3">
      <c r="A41" s="51" t="s">
        <v>47</v>
      </c>
      <c r="B41" s="51"/>
      <c r="C41" s="51"/>
      <c r="D41" s="51"/>
      <c r="E41" s="51"/>
    </row>
    <row r="42" spans="1:5" ht="76.5" customHeight="1" x14ac:dyDescent="0.3">
      <c r="A42" s="27" t="s">
        <v>48</v>
      </c>
      <c r="B42" s="5" t="s">
        <v>24</v>
      </c>
      <c r="C42" s="5" t="s">
        <v>49</v>
      </c>
      <c r="D42" s="28" t="s">
        <v>50</v>
      </c>
      <c r="E42" s="5" t="s">
        <v>49</v>
      </c>
    </row>
    <row r="43" spans="1:5" ht="27.75" customHeight="1" x14ac:dyDescent="0.3">
      <c r="A43" s="12" t="s">
        <v>51</v>
      </c>
      <c r="B43" s="5" t="s">
        <v>24</v>
      </c>
      <c r="C43" s="5" t="s">
        <v>49</v>
      </c>
      <c r="D43" s="28" t="s">
        <v>50</v>
      </c>
      <c r="E43" s="5" t="s">
        <v>49</v>
      </c>
    </row>
    <row r="44" spans="1:5" ht="28.5" customHeight="1" x14ac:dyDescent="0.3">
      <c r="A44" s="12" t="s">
        <v>52</v>
      </c>
      <c r="B44" s="5" t="s">
        <v>24</v>
      </c>
      <c r="C44" s="4" t="s">
        <v>49</v>
      </c>
      <c r="D44" s="4" t="s">
        <v>50</v>
      </c>
      <c r="E44" s="4" t="s">
        <v>49</v>
      </c>
    </row>
    <row r="45" spans="1:5" ht="75.75" customHeight="1" x14ac:dyDescent="0.3">
      <c r="A45" s="29" t="s">
        <v>53</v>
      </c>
      <c r="B45" s="5" t="s">
        <v>54</v>
      </c>
      <c r="C45" s="4" t="s">
        <v>49</v>
      </c>
      <c r="D45" s="4" t="s">
        <v>50</v>
      </c>
      <c r="E45" s="4" t="s">
        <v>49</v>
      </c>
    </row>
    <row r="46" spans="1:5" ht="56.25" customHeight="1" x14ac:dyDescent="0.3">
      <c r="A46" s="51" t="s">
        <v>55</v>
      </c>
      <c r="B46" s="51"/>
      <c r="C46" s="51"/>
      <c r="D46" s="51"/>
      <c r="E46" s="51"/>
    </row>
    <row r="47" spans="1:5" ht="27.75" customHeight="1" x14ac:dyDescent="0.3">
      <c r="A47" s="45" t="s">
        <v>56</v>
      </c>
      <c r="B47" s="4" t="s">
        <v>54</v>
      </c>
      <c r="C47" s="5" t="s">
        <v>49</v>
      </c>
      <c r="D47" s="5">
        <v>0</v>
      </c>
      <c r="E47" s="5" t="s">
        <v>49</v>
      </c>
    </row>
    <row r="48" spans="1:5" ht="27.75" customHeight="1" x14ac:dyDescent="0.3">
      <c r="A48" s="45"/>
      <c r="B48" s="4" t="s">
        <v>12</v>
      </c>
      <c r="C48" s="5" t="s">
        <v>49</v>
      </c>
      <c r="D48" s="5">
        <v>0</v>
      </c>
      <c r="E48" s="5" t="s">
        <v>49</v>
      </c>
    </row>
    <row r="49" spans="1:15" ht="191.25" customHeight="1" x14ac:dyDescent="0.3">
      <c r="A49" s="4" t="s">
        <v>0</v>
      </c>
      <c r="B49" s="5" t="s">
        <v>1</v>
      </c>
      <c r="C49" s="30" t="s">
        <v>57</v>
      </c>
      <c r="D49" s="30" t="s">
        <v>58</v>
      </c>
      <c r="E49" s="31" t="s">
        <v>59</v>
      </c>
    </row>
    <row r="50" spans="1:15" ht="76.5" customHeight="1" x14ac:dyDescent="0.3">
      <c r="A50" s="12" t="s">
        <v>60</v>
      </c>
      <c r="B50" s="4" t="s">
        <v>8</v>
      </c>
      <c r="C50" s="4" t="s">
        <v>61</v>
      </c>
      <c r="D50" s="4" t="s">
        <v>62</v>
      </c>
      <c r="E50" s="5">
        <v>0</v>
      </c>
    </row>
    <row r="51" spans="1:15" ht="45" customHeight="1" x14ac:dyDescent="0.3">
      <c r="A51" s="51" t="s">
        <v>63</v>
      </c>
      <c r="B51" s="51"/>
      <c r="C51" s="51"/>
      <c r="D51" s="51"/>
      <c r="E51" s="51"/>
    </row>
    <row r="52" spans="1:15" ht="27.75" customHeight="1" x14ac:dyDescent="0.3">
      <c r="A52" s="45" t="s">
        <v>64</v>
      </c>
      <c r="B52" s="4" t="s">
        <v>54</v>
      </c>
      <c r="C52" s="5" t="s">
        <v>49</v>
      </c>
      <c r="D52" s="5">
        <v>0</v>
      </c>
      <c r="E52" s="5" t="s">
        <v>49</v>
      </c>
    </row>
    <row r="53" spans="1:15" ht="27.75" customHeight="1" x14ac:dyDescent="0.3">
      <c r="A53" s="45"/>
      <c r="B53" s="4" t="s">
        <v>12</v>
      </c>
      <c r="C53" s="5" t="s">
        <v>49</v>
      </c>
      <c r="D53" s="5">
        <v>0</v>
      </c>
      <c r="E53" s="5" t="s">
        <v>49</v>
      </c>
    </row>
    <row r="54" spans="1:15" ht="192" customHeight="1" x14ac:dyDescent="0.3">
      <c r="A54" s="4" t="s">
        <v>0</v>
      </c>
      <c r="B54" s="5" t="s">
        <v>1</v>
      </c>
      <c r="C54" s="30" t="s">
        <v>57</v>
      </c>
      <c r="D54" s="30" t="s">
        <v>58</v>
      </c>
      <c r="E54" s="31" t="s">
        <v>59</v>
      </c>
    </row>
    <row r="55" spans="1:15" ht="81.75" customHeight="1" x14ac:dyDescent="0.3">
      <c r="A55" s="12" t="s">
        <v>65</v>
      </c>
      <c r="B55" s="4" t="s">
        <v>8</v>
      </c>
      <c r="C55" s="4">
        <v>0</v>
      </c>
      <c r="D55" s="4">
        <v>0</v>
      </c>
      <c r="E55" s="5">
        <v>0</v>
      </c>
    </row>
    <row r="56" spans="1:15" ht="42" customHeight="1" x14ac:dyDescent="0.3">
      <c r="A56" s="51" t="s">
        <v>66</v>
      </c>
      <c r="B56" s="51"/>
      <c r="C56" s="51"/>
      <c r="D56" s="51"/>
      <c r="E56" s="51"/>
    </row>
    <row r="57" spans="1:15" ht="45" customHeight="1" x14ac:dyDescent="0.3">
      <c r="A57" s="12" t="s">
        <v>67</v>
      </c>
      <c r="B57" s="5" t="s">
        <v>24</v>
      </c>
      <c r="C57" s="5" t="s">
        <v>49</v>
      </c>
      <c r="D57" s="5" t="s">
        <v>50</v>
      </c>
      <c r="E57" s="5" t="s">
        <v>49</v>
      </c>
    </row>
    <row r="58" spans="1:15" ht="45" customHeight="1" x14ac:dyDescent="0.3">
      <c r="A58" s="32" t="s">
        <v>68</v>
      </c>
      <c r="B58" s="5" t="s">
        <v>69</v>
      </c>
      <c r="C58" s="5"/>
      <c r="D58" s="9">
        <f>'[1]СВОД '!BF13</f>
        <v>2</v>
      </c>
      <c r="E58" s="5"/>
    </row>
    <row r="59" spans="1:15" ht="60" customHeight="1" x14ac:dyDescent="0.3">
      <c r="A59" s="23" t="s">
        <v>70</v>
      </c>
      <c r="B59" s="4" t="s">
        <v>71</v>
      </c>
      <c r="C59" s="5" t="s">
        <v>49</v>
      </c>
      <c r="D59" s="5" t="s">
        <v>50</v>
      </c>
      <c r="E59" s="5" t="s">
        <v>49</v>
      </c>
    </row>
    <row r="60" spans="1:15" ht="96.75" customHeight="1" x14ac:dyDescent="0.3">
      <c r="A60" s="23" t="s">
        <v>72</v>
      </c>
      <c r="B60" s="5" t="s">
        <v>24</v>
      </c>
      <c r="C60" s="5" t="s">
        <v>49</v>
      </c>
      <c r="D60" s="5" t="s">
        <v>50</v>
      </c>
      <c r="E60" s="5" t="s">
        <v>49</v>
      </c>
    </row>
    <row r="61" spans="1:15" ht="47.25" customHeight="1" x14ac:dyDescent="0.3">
      <c r="A61" s="12" t="s">
        <v>73</v>
      </c>
      <c r="B61" s="4" t="s">
        <v>71</v>
      </c>
      <c r="C61" s="5" t="s">
        <v>49</v>
      </c>
      <c r="D61" s="5" t="s">
        <v>50</v>
      </c>
      <c r="E61" s="5" t="s">
        <v>49</v>
      </c>
    </row>
    <row r="62" spans="1:15" ht="97.5" customHeight="1" x14ac:dyDescent="0.3">
      <c r="A62" s="17" t="s">
        <v>74</v>
      </c>
      <c r="B62" s="26" t="s">
        <v>75</v>
      </c>
      <c r="C62" s="19" t="s">
        <v>49</v>
      </c>
      <c r="D62" s="19" t="s">
        <v>50</v>
      </c>
      <c r="E62" s="19" t="s">
        <v>49</v>
      </c>
    </row>
    <row r="63" spans="1:15" s="11" customFormat="1" ht="63.75" customHeight="1" x14ac:dyDescent="0.3">
      <c r="A63" s="23" t="s">
        <v>76</v>
      </c>
      <c r="B63" s="4" t="s">
        <v>75</v>
      </c>
      <c r="C63" s="5" t="s">
        <v>49</v>
      </c>
      <c r="D63" s="5" t="s">
        <v>50</v>
      </c>
      <c r="E63" s="5" t="s">
        <v>49</v>
      </c>
    </row>
    <row r="64" spans="1:15" ht="55.5" customHeight="1" x14ac:dyDescent="0.3">
      <c r="A64" s="53" t="s">
        <v>77</v>
      </c>
      <c r="B64" s="53"/>
      <c r="C64" s="53"/>
      <c r="D64" s="53"/>
      <c r="E64" s="5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ht="103.5" customHeight="1" x14ac:dyDescent="0.3">
      <c r="A65" s="53" t="s">
        <v>78</v>
      </c>
      <c r="B65" s="53"/>
      <c r="C65" s="53"/>
      <c r="D65" s="53"/>
      <c r="E65" s="5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15" ht="86.25" customHeight="1" x14ac:dyDescent="0.3">
      <c r="A66" s="53" t="s">
        <v>79</v>
      </c>
      <c r="B66" s="53"/>
      <c r="C66" s="53"/>
      <c r="D66" s="53"/>
      <c r="E66" s="5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1:15" ht="27.6" customHeight="1" x14ac:dyDescent="0.3">
      <c r="A67" s="54" t="s">
        <v>80</v>
      </c>
      <c r="B67" s="54"/>
      <c r="C67" s="54"/>
      <c r="D67" s="54"/>
      <c r="E67" s="54"/>
      <c r="F67" s="16"/>
    </row>
    <row r="68" spans="1:15" ht="22.5" customHeight="1" x14ac:dyDescent="0.3">
      <c r="A68" s="45" t="s">
        <v>81</v>
      </c>
      <c r="B68" s="45"/>
      <c r="C68" s="45"/>
      <c r="D68" s="55">
        <f>'[1]СВОД '!C13</f>
        <v>375.02799999999996</v>
      </c>
      <c r="E68" s="55"/>
      <c r="F68" s="34"/>
    </row>
    <row r="69" spans="1:15" ht="24.75" customHeight="1" x14ac:dyDescent="0.3">
      <c r="A69" s="45" t="s">
        <v>82</v>
      </c>
      <c r="B69" s="45"/>
      <c r="C69" s="45"/>
      <c r="D69" s="51">
        <f>'[1]СВОД '!B6</f>
        <v>22</v>
      </c>
      <c r="E69" s="51"/>
      <c r="F69" s="34"/>
    </row>
    <row r="70" spans="1:15" ht="24" customHeight="1" x14ac:dyDescent="0.3">
      <c r="A70" s="45" t="s">
        <v>83</v>
      </c>
      <c r="B70" s="45"/>
      <c r="C70" s="45"/>
      <c r="D70" s="52">
        <f>'[1]СВОД '!B13</f>
        <v>22</v>
      </c>
      <c r="E70" s="51"/>
    </row>
    <row r="71" spans="1:15" ht="24" customHeight="1" x14ac:dyDescent="0.3">
      <c r="A71" s="45" t="s">
        <v>84</v>
      </c>
      <c r="B71" s="45"/>
      <c r="C71" s="45"/>
      <c r="D71" s="55">
        <f>D68/D69*D70</f>
        <v>375.02799999999996</v>
      </c>
      <c r="E71" s="55"/>
      <c r="F71" s="34"/>
    </row>
    <row r="72" spans="1:15" ht="18.75" customHeight="1" x14ac:dyDescent="0.3">
      <c r="A72" s="35"/>
      <c r="B72" s="3"/>
      <c r="C72" s="3"/>
      <c r="D72" s="3"/>
      <c r="E72" s="3"/>
      <c r="F72" s="34"/>
    </row>
    <row r="73" spans="1:15" ht="45" customHeight="1" x14ac:dyDescent="0.3">
      <c r="A73" s="56" t="s">
        <v>85</v>
      </c>
      <c r="B73" s="57"/>
      <c r="C73" s="4" t="s">
        <v>86</v>
      </c>
      <c r="D73" s="56" t="s">
        <v>87</v>
      </c>
      <c r="E73" s="57"/>
      <c r="F73" s="34"/>
    </row>
    <row r="74" spans="1:15" ht="43.5" customHeight="1" x14ac:dyDescent="0.3">
      <c r="A74" s="58" t="s">
        <v>88</v>
      </c>
      <c r="B74" s="59"/>
      <c r="C74" s="36">
        <v>0.5</v>
      </c>
      <c r="D74" s="60">
        <f>D71*C74</f>
        <v>187.51399999999998</v>
      </c>
      <c r="E74" s="61"/>
      <c r="F74" s="34"/>
    </row>
    <row r="75" spans="1:15" ht="42.75" customHeight="1" x14ac:dyDescent="0.3">
      <c r="A75" s="58" t="s">
        <v>89</v>
      </c>
      <c r="B75" s="59"/>
      <c r="C75" s="36">
        <v>0.5</v>
      </c>
      <c r="D75" s="60">
        <f>D71*C75</f>
        <v>187.51399999999998</v>
      </c>
      <c r="E75" s="61"/>
      <c r="F75" s="34"/>
    </row>
    <row r="76" spans="1:15" ht="63" customHeight="1" x14ac:dyDescent="0.3">
      <c r="A76" s="58" t="s">
        <v>29</v>
      </c>
      <c r="B76" s="59"/>
      <c r="C76" s="36">
        <v>0.5</v>
      </c>
      <c r="D76" s="60">
        <f>D71*C76</f>
        <v>187.51399999999998</v>
      </c>
      <c r="E76" s="61"/>
    </row>
    <row r="77" spans="1:15" x14ac:dyDescent="0.3">
      <c r="A77" s="35"/>
      <c r="B77" s="3"/>
      <c r="C77" s="3"/>
      <c r="D77" s="3"/>
      <c r="E77" s="3"/>
    </row>
    <row r="78" spans="1:15" s="39" customFormat="1" ht="44.25" customHeight="1" x14ac:dyDescent="0.3">
      <c r="A78" s="37"/>
      <c r="B78"/>
      <c r="C78" s="38"/>
      <c r="D78" s="62"/>
      <c r="E78" s="62"/>
    </row>
    <row r="79" spans="1:15" s="39" customFormat="1" ht="57.75" hidden="1" customHeight="1" x14ac:dyDescent="0.3">
      <c r="A79" s="37"/>
      <c r="B79" s="40"/>
      <c r="C79" s="40"/>
      <c r="D79" s="62" t="s">
        <v>90</v>
      </c>
      <c r="E79" s="62"/>
    </row>
    <row r="80" spans="1:15" s="39" customFormat="1" ht="46.5" customHeight="1" x14ac:dyDescent="0.3">
      <c r="A80" s="37"/>
      <c r="B80" s="38"/>
      <c r="C80" s="40"/>
      <c r="D80" s="62"/>
      <c r="E80" s="62"/>
      <c r="F80" s="41"/>
    </row>
    <row r="81" spans="1:5" s="39" customFormat="1" ht="41.25" customHeight="1" x14ac:dyDescent="0.3">
      <c r="A81" s="37"/>
      <c r="B81" s="41"/>
      <c r="C81" s="40"/>
      <c r="D81" s="62"/>
      <c r="E81" s="62"/>
    </row>
    <row r="82" spans="1:5" ht="39" hidden="1" customHeight="1" x14ac:dyDescent="0.3">
      <c r="A82" s="37" t="s">
        <v>91</v>
      </c>
      <c r="B82" s="38"/>
      <c r="C82" s="38"/>
      <c r="D82" s="62" t="s">
        <v>92</v>
      </c>
      <c r="E82" s="62"/>
    </row>
    <row r="83" spans="1:5" x14ac:dyDescent="0.3">
      <c r="A83" s="42"/>
      <c r="B83" s="43"/>
      <c r="C83" s="43"/>
      <c r="D83" s="43"/>
      <c r="E83" s="43"/>
    </row>
    <row r="84" spans="1:5" x14ac:dyDescent="0.3">
      <c r="A84" s="44"/>
      <c r="B84" s="43"/>
      <c r="C84" s="43"/>
      <c r="D84" s="43"/>
      <c r="E84" s="43"/>
    </row>
    <row r="85" spans="1:5" x14ac:dyDescent="0.3">
      <c r="A85" s="44"/>
      <c r="B85" s="43"/>
      <c r="C85" s="43"/>
      <c r="D85" s="43"/>
      <c r="E85" s="43"/>
    </row>
    <row r="86" spans="1:5" x14ac:dyDescent="0.3">
      <c r="A86" s="44"/>
      <c r="B86" s="43"/>
      <c r="C86" s="43"/>
      <c r="D86" s="43"/>
      <c r="E86" s="43"/>
    </row>
    <row r="87" spans="1:5" x14ac:dyDescent="0.3">
      <c r="A87" s="44"/>
      <c r="B87" s="43"/>
      <c r="C87" s="43"/>
      <c r="D87" s="43"/>
      <c r="E87" s="43"/>
    </row>
    <row r="88" spans="1:5" x14ac:dyDescent="0.3">
      <c r="A88" s="44"/>
      <c r="B88" s="43"/>
      <c r="C88" s="43"/>
      <c r="D88" s="43"/>
      <c r="E88" s="43"/>
    </row>
    <row r="89" spans="1:5" x14ac:dyDescent="0.3">
      <c r="A89" s="44"/>
      <c r="B89" s="43"/>
      <c r="C89" s="43"/>
      <c r="D89" s="43"/>
      <c r="E89" s="43"/>
    </row>
    <row r="90" spans="1:5" x14ac:dyDescent="0.3">
      <c r="A90" s="44"/>
      <c r="B90" s="43"/>
      <c r="C90" s="43"/>
      <c r="D90" s="43"/>
      <c r="E90" s="43"/>
    </row>
    <row r="91" spans="1:5" x14ac:dyDescent="0.3">
      <c r="A91" s="44"/>
      <c r="B91" s="43"/>
      <c r="C91" s="43"/>
      <c r="D91" s="43"/>
      <c r="E91" s="43"/>
    </row>
    <row r="92" spans="1:5" x14ac:dyDescent="0.3">
      <c r="A92" s="44"/>
      <c r="B92" s="43"/>
      <c r="C92" s="43"/>
      <c r="D92" s="43"/>
      <c r="E92" s="43"/>
    </row>
    <row r="93" spans="1:5" x14ac:dyDescent="0.3">
      <c r="A93" s="44"/>
      <c r="B93" s="43"/>
      <c r="C93" s="43"/>
      <c r="D93" s="43"/>
      <c r="E93" s="43"/>
    </row>
    <row r="94" spans="1:5" x14ac:dyDescent="0.3">
      <c r="A94" s="44"/>
      <c r="B94" s="43"/>
      <c r="C94" s="43"/>
      <c r="D94" s="43"/>
      <c r="E94" s="43"/>
    </row>
    <row r="95" spans="1:5" x14ac:dyDescent="0.3">
      <c r="A95" s="44"/>
      <c r="B95" s="43"/>
      <c r="C95" s="43"/>
      <c r="D95" s="43"/>
      <c r="E95" s="43"/>
    </row>
    <row r="96" spans="1:5" x14ac:dyDescent="0.3">
      <c r="A96" s="44"/>
      <c r="B96" s="43"/>
      <c r="C96" s="43"/>
      <c r="D96" s="43"/>
      <c r="E96" s="43"/>
    </row>
    <row r="97" spans="1:5" x14ac:dyDescent="0.3">
      <c r="A97" s="44"/>
      <c r="B97" s="43"/>
      <c r="C97" s="43"/>
      <c r="D97" s="43"/>
      <c r="E97" s="43"/>
    </row>
    <row r="98" spans="1:5" x14ac:dyDescent="0.3">
      <c r="A98" s="44"/>
      <c r="B98" s="43"/>
      <c r="C98" s="43"/>
      <c r="D98" s="43"/>
      <c r="E98" s="43"/>
    </row>
    <row r="99" spans="1:5" x14ac:dyDescent="0.3">
      <c r="A99" s="44"/>
      <c r="B99" s="43"/>
      <c r="C99" s="43"/>
      <c r="D99" s="43"/>
      <c r="E99" s="43"/>
    </row>
    <row r="100" spans="1:5" x14ac:dyDescent="0.3">
      <c r="A100" s="44"/>
      <c r="B100" s="43"/>
      <c r="C100" s="43"/>
      <c r="D100" s="43"/>
      <c r="E100" s="43"/>
    </row>
    <row r="101" spans="1:5" x14ac:dyDescent="0.3">
      <c r="A101" s="44"/>
      <c r="B101" s="43"/>
      <c r="C101" s="43"/>
      <c r="D101" s="43"/>
      <c r="E101" s="43"/>
    </row>
    <row r="102" spans="1:5" x14ac:dyDescent="0.3">
      <c r="A102" s="44"/>
      <c r="B102" s="43"/>
      <c r="C102" s="43"/>
      <c r="D102" s="43"/>
      <c r="E102" s="43"/>
    </row>
    <row r="103" spans="1:5" x14ac:dyDescent="0.3">
      <c r="A103" s="44"/>
      <c r="B103" s="43"/>
      <c r="C103" s="43"/>
      <c r="D103" s="43"/>
      <c r="E103" s="43"/>
    </row>
    <row r="104" spans="1:5" x14ac:dyDescent="0.3">
      <c r="A104" s="44"/>
      <c r="B104" s="43"/>
      <c r="C104" s="43"/>
      <c r="D104" s="43"/>
      <c r="E104" s="43"/>
    </row>
    <row r="105" spans="1:5" x14ac:dyDescent="0.3">
      <c r="A105" s="44"/>
      <c r="B105" s="43"/>
      <c r="C105" s="43"/>
      <c r="D105" s="43"/>
      <c r="E105" s="43"/>
    </row>
    <row r="106" spans="1:5" x14ac:dyDescent="0.3">
      <c r="A106" s="44"/>
      <c r="B106" s="43"/>
      <c r="C106" s="43"/>
      <c r="D106" s="43"/>
      <c r="E106" s="43"/>
    </row>
    <row r="107" spans="1:5" x14ac:dyDescent="0.3">
      <c r="A107" s="44"/>
      <c r="B107" s="43"/>
      <c r="C107" s="43"/>
      <c r="D107" s="43"/>
      <c r="E107" s="43"/>
    </row>
    <row r="108" spans="1:5" x14ac:dyDescent="0.3">
      <c r="A108" s="44"/>
      <c r="B108" s="43"/>
      <c r="C108" s="43"/>
      <c r="D108" s="43"/>
      <c r="E108" s="43"/>
    </row>
    <row r="109" spans="1:5" x14ac:dyDescent="0.3">
      <c r="A109" s="44"/>
      <c r="B109" s="43"/>
      <c r="C109" s="43"/>
      <c r="D109" s="43"/>
      <c r="E109" s="43"/>
    </row>
    <row r="110" spans="1:5" x14ac:dyDescent="0.3">
      <c r="A110" s="44"/>
      <c r="B110" s="43"/>
      <c r="C110" s="43"/>
      <c r="D110" s="43"/>
      <c r="E110" s="43"/>
    </row>
    <row r="111" spans="1:5" x14ac:dyDescent="0.3">
      <c r="A111" s="44"/>
      <c r="B111" s="43"/>
      <c r="C111" s="43"/>
      <c r="D111" s="43"/>
      <c r="E111" s="43"/>
    </row>
    <row r="112" spans="1:5" x14ac:dyDescent="0.3">
      <c r="A112" s="44"/>
      <c r="B112" s="43"/>
      <c r="C112" s="43"/>
      <c r="D112" s="43"/>
      <c r="E112" s="43"/>
    </row>
    <row r="113" spans="1:5" x14ac:dyDescent="0.3">
      <c r="A113" s="44"/>
      <c r="B113" s="43"/>
      <c r="C113" s="43"/>
      <c r="D113" s="43"/>
      <c r="E113" s="43"/>
    </row>
    <row r="114" spans="1:5" x14ac:dyDescent="0.3">
      <c r="A114" s="44"/>
      <c r="B114" s="43"/>
      <c r="C114" s="43"/>
      <c r="D114" s="43"/>
      <c r="E114" s="43"/>
    </row>
    <row r="115" spans="1:5" x14ac:dyDescent="0.3">
      <c r="A115" s="44"/>
      <c r="B115" s="43"/>
      <c r="C115" s="43"/>
      <c r="D115" s="43"/>
      <c r="E115" s="43"/>
    </row>
    <row r="116" spans="1:5" x14ac:dyDescent="0.3">
      <c r="A116" s="44"/>
      <c r="B116" s="43"/>
      <c r="C116" s="43"/>
      <c r="D116" s="43"/>
      <c r="E116" s="43"/>
    </row>
    <row r="117" spans="1:5" x14ac:dyDescent="0.3">
      <c r="A117" s="44"/>
      <c r="B117" s="43"/>
      <c r="C117" s="43"/>
      <c r="D117" s="43"/>
      <c r="E117" s="43"/>
    </row>
    <row r="118" spans="1:5" x14ac:dyDescent="0.3">
      <c r="A118" s="44"/>
      <c r="B118" s="43"/>
      <c r="C118" s="43"/>
      <c r="D118" s="43"/>
      <c r="E118" s="43"/>
    </row>
    <row r="119" spans="1:5" x14ac:dyDescent="0.3">
      <c r="A119" s="44"/>
      <c r="B119" s="43"/>
      <c r="C119" s="43"/>
      <c r="D119" s="43"/>
      <c r="E119" s="43"/>
    </row>
    <row r="120" spans="1:5" x14ac:dyDescent="0.3">
      <c r="A120" s="44"/>
      <c r="B120" s="43"/>
      <c r="C120" s="43"/>
      <c r="D120" s="43"/>
      <c r="E120" s="43"/>
    </row>
    <row r="121" spans="1:5" x14ac:dyDescent="0.3">
      <c r="A121" s="44"/>
      <c r="B121" s="43"/>
      <c r="C121" s="43"/>
      <c r="D121" s="43"/>
      <c r="E121" s="43"/>
    </row>
    <row r="122" spans="1:5" x14ac:dyDescent="0.3">
      <c r="A122" s="44"/>
      <c r="B122" s="43"/>
      <c r="C122" s="43"/>
      <c r="D122" s="43"/>
      <c r="E122" s="43"/>
    </row>
    <row r="123" spans="1:5" x14ac:dyDescent="0.3">
      <c r="A123" s="44"/>
      <c r="B123" s="43"/>
      <c r="C123" s="43"/>
      <c r="D123" s="43"/>
      <c r="E123" s="43"/>
    </row>
    <row r="124" spans="1:5" x14ac:dyDescent="0.3">
      <c r="A124" s="44"/>
      <c r="B124" s="43"/>
      <c r="C124" s="43"/>
      <c r="D124" s="43"/>
      <c r="E124" s="43"/>
    </row>
    <row r="125" spans="1:5" x14ac:dyDescent="0.3">
      <c r="A125" s="44"/>
      <c r="B125" s="43"/>
      <c r="C125" s="43"/>
      <c r="D125" s="43"/>
      <c r="E125" s="43"/>
    </row>
    <row r="126" spans="1:5" x14ac:dyDescent="0.3">
      <c r="A126" s="44"/>
      <c r="B126" s="43"/>
      <c r="C126" s="43"/>
      <c r="D126" s="43"/>
      <c r="E126" s="43"/>
    </row>
    <row r="127" spans="1:5" x14ac:dyDescent="0.3">
      <c r="A127" s="44"/>
      <c r="B127" s="43"/>
      <c r="C127" s="43"/>
      <c r="D127" s="43"/>
      <c r="E127" s="43"/>
    </row>
    <row r="128" spans="1:5" x14ac:dyDescent="0.3">
      <c r="A128" s="44"/>
      <c r="B128" s="43"/>
      <c r="C128" s="43"/>
      <c r="D128" s="43"/>
      <c r="E128" s="43"/>
    </row>
    <row r="129" spans="1:5" x14ac:dyDescent="0.3">
      <c r="A129" s="44"/>
      <c r="B129" s="43"/>
      <c r="C129" s="43"/>
      <c r="D129" s="43"/>
      <c r="E129" s="43"/>
    </row>
    <row r="130" spans="1:5" x14ac:dyDescent="0.3">
      <c r="A130" s="44"/>
      <c r="B130" s="43"/>
      <c r="C130" s="43"/>
      <c r="D130" s="43"/>
      <c r="E130" s="43"/>
    </row>
    <row r="131" spans="1:5" x14ac:dyDescent="0.3">
      <c r="A131" s="44"/>
      <c r="B131" s="43"/>
      <c r="C131" s="43"/>
      <c r="D131" s="43"/>
      <c r="E131" s="43"/>
    </row>
    <row r="132" spans="1:5" x14ac:dyDescent="0.3">
      <c r="A132" s="44"/>
      <c r="B132" s="43"/>
      <c r="C132" s="43"/>
      <c r="D132" s="43"/>
      <c r="E132" s="43"/>
    </row>
    <row r="133" spans="1:5" x14ac:dyDescent="0.3">
      <c r="A133" s="44"/>
      <c r="B133" s="43"/>
      <c r="C133" s="43"/>
      <c r="D133" s="43"/>
      <c r="E133" s="43"/>
    </row>
    <row r="134" spans="1:5" x14ac:dyDescent="0.3">
      <c r="A134" s="44"/>
      <c r="B134" s="43"/>
      <c r="C134" s="43"/>
      <c r="D134" s="43"/>
      <c r="E134" s="43"/>
    </row>
    <row r="135" spans="1:5" x14ac:dyDescent="0.3">
      <c r="A135" s="44"/>
      <c r="B135" s="43"/>
      <c r="C135" s="43"/>
      <c r="D135" s="43"/>
      <c r="E135" s="43"/>
    </row>
    <row r="136" spans="1:5" x14ac:dyDescent="0.3">
      <c r="A136" s="44"/>
      <c r="B136" s="43"/>
      <c r="C136" s="43"/>
      <c r="D136" s="43"/>
      <c r="E136" s="43"/>
    </row>
    <row r="137" spans="1:5" x14ac:dyDescent="0.3">
      <c r="A137" s="44"/>
      <c r="B137" s="43"/>
      <c r="C137" s="43"/>
      <c r="D137" s="43"/>
      <c r="E137" s="43"/>
    </row>
    <row r="138" spans="1:5" x14ac:dyDescent="0.3">
      <c r="A138" s="44"/>
      <c r="B138" s="43"/>
      <c r="C138" s="43"/>
      <c r="D138" s="43"/>
      <c r="E138" s="43"/>
    </row>
    <row r="139" spans="1:5" x14ac:dyDescent="0.3">
      <c r="A139" s="44"/>
      <c r="B139" s="43"/>
      <c r="C139" s="43"/>
      <c r="D139" s="43"/>
      <c r="E139" s="43"/>
    </row>
    <row r="140" spans="1:5" x14ac:dyDescent="0.3">
      <c r="A140" s="44"/>
      <c r="B140" s="43"/>
      <c r="C140" s="43"/>
      <c r="D140" s="43"/>
      <c r="E140" s="43"/>
    </row>
    <row r="141" spans="1:5" x14ac:dyDescent="0.3">
      <c r="A141" s="44"/>
      <c r="B141" s="43"/>
      <c r="C141" s="43"/>
      <c r="D141" s="43"/>
      <c r="E141" s="43"/>
    </row>
    <row r="142" spans="1:5" x14ac:dyDescent="0.3">
      <c r="A142" s="44"/>
      <c r="B142" s="43"/>
      <c r="C142" s="43"/>
      <c r="D142" s="43"/>
      <c r="E142" s="43"/>
    </row>
    <row r="143" spans="1:5" x14ac:dyDescent="0.3">
      <c r="A143" s="44"/>
      <c r="B143" s="43"/>
      <c r="C143" s="43"/>
      <c r="D143" s="43"/>
      <c r="E143" s="43"/>
    </row>
    <row r="144" spans="1:5" x14ac:dyDescent="0.3">
      <c r="A144" s="44"/>
      <c r="B144" s="43"/>
      <c r="C144" s="43"/>
      <c r="D144" s="43"/>
      <c r="E144" s="43"/>
    </row>
    <row r="145" spans="1:5" x14ac:dyDescent="0.3">
      <c r="A145" s="44"/>
      <c r="B145" s="43"/>
      <c r="C145" s="43"/>
      <c r="D145" s="43"/>
      <c r="E145" s="43"/>
    </row>
    <row r="146" spans="1:5" x14ac:dyDescent="0.3">
      <c r="A146" s="44"/>
      <c r="B146" s="43"/>
      <c r="C146" s="43"/>
      <c r="D146" s="43"/>
      <c r="E146" s="43"/>
    </row>
    <row r="147" spans="1:5" x14ac:dyDescent="0.3">
      <c r="A147" s="44"/>
      <c r="B147" s="43"/>
      <c r="C147" s="43"/>
      <c r="D147" s="43"/>
      <c r="E147" s="43"/>
    </row>
    <row r="148" spans="1:5" x14ac:dyDescent="0.3">
      <c r="A148" s="44"/>
      <c r="B148" s="43"/>
      <c r="C148" s="43"/>
      <c r="D148" s="43"/>
      <c r="E148" s="43"/>
    </row>
    <row r="149" spans="1:5" x14ac:dyDescent="0.3">
      <c r="A149" s="44"/>
      <c r="B149" s="43"/>
      <c r="C149" s="43"/>
      <c r="D149" s="43"/>
      <c r="E149" s="43"/>
    </row>
    <row r="150" spans="1:5" x14ac:dyDescent="0.3">
      <c r="A150" s="44"/>
      <c r="B150" s="43"/>
      <c r="C150" s="43"/>
      <c r="D150" s="43"/>
      <c r="E150" s="43"/>
    </row>
    <row r="151" spans="1:5" x14ac:dyDescent="0.3">
      <c r="A151" s="44"/>
      <c r="B151" s="43"/>
      <c r="C151" s="43"/>
      <c r="D151" s="43"/>
      <c r="E151" s="43"/>
    </row>
    <row r="152" spans="1:5" x14ac:dyDescent="0.3">
      <c r="A152" s="44"/>
      <c r="B152" s="43"/>
      <c r="C152" s="43"/>
      <c r="D152" s="43"/>
      <c r="E152" s="43"/>
    </row>
    <row r="153" spans="1:5" x14ac:dyDescent="0.3">
      <c r="A153" s="44"/>
      <c r="B153" s="43"/>
      <c r="C153" s="43"/>
      <c r="D153" s="43"/>
      <c r="E153" s="43"/>
    </row>
    <row r="154" spans="1:5" x14ac:dyDescent="0.3">
      <c r="A154" s="44"/>
      <c r="B154" s="43"/>
      <c r="C154" s="43"/>
      <c r="D154" s="43"/>
      <c r="E154" s="43"/>
    </row>
    <row r="155" spans="1:5" x14ac:dyDescent="0.3">
      <c r="A155" s="44"/>
      <c r="B155" s="43"/>
      <c r="C155" s="43"/>
      <c r="D155" s="43"/>
      <c r="E155" s="43"/>
    </row>
    <row r="156" spans="1:5" x14ac:dyDescent="0.3">
      <c r="A156" s="44"/>
      <c r="B156" s="43"/>
      <c r="C156" s="43"/>
      <c r="D156" s="43"/>
      <c r="E156" s="43"/>
    </row>
    <row r="157" spans="1:5" x14ac:dyDescent="0.3">
      <c r="A157" s="44"/>
      <c r="B157" s="43"/>
      <c r="C157" s="43"/>
      <c r="D157" s="43"/>
      <c r="E157" s="43"/>
    </row>
    <row r="158" spans="1:5" x14ac:dyDescent="0.3">
      <c r="A158" s="44"/>
      <c r="B158" s="43"/>
      <c r="C158" s="43"/>
      <c r="D158" s="43"/>
      <c r="E158" s="43"/>
    </row>
    <row r="159" spans="1:5" x14ac:dyDescent="0.3">
      <c r="A159" s="44"/>
      <c r="B159" s="43"/>
      <c r="C159" s="43"/>
      <c r="D159" s="43"/>
      <c r="E159" s="43"/>
    </row>
    <row r="160" spans="1:5" x14ac:dyDescent="0.3">
      <c r="A160" s="44"/>
      <c r="B160" s="43"/>
      <c r="C160" s="43"/>
      <c r="D160" s="43"/>
      <c r="E160" s="43"/>
    </row>
    <row r="161" spans="1:5" x14ac:dyDescent="0.3">
      <c r="A161" s="44"/>
      <c r="B161" s="43"/>
      <c r="C161" s="43"/>
      <c r="D161" s="43"/>
      <c r="E161" s="43"/>
    </row>
    <row r="162" spans="1:5" x14ac:dyDescent="0.3">
      <c r="A162" s="44"/>
      <c r="B162" s="43"/>
      <c r="C162" s="43"/>
      <c r="D162" s="43"/>
      <c r="E162" s="43"/>
    </row>
    <row r="163" spans="1:5" x14ac:dyDescent="0.3">
      <c r="A163" s="44"/>
      <c r="B163" s="43"/>
      <c r="C163" s="43"/>
      <c r="D163" s="43"/>
      <c r="E163" s="43"/>
    </row>
    <row r="164" spans="1:5" x14ac:dyDescent="0.3">
      <c r="A164" s="44"/>
      <c r="B164" s="43"/>
      <c r="C164" s="43"/>
      <c r="D164" s="43"/>
      <c r="E164" s="43"/>
    </row>
    <row r="165" spans="1:5" x14ac:dyDescent="0.3">
      <c r="A165" s="44"/>
      <c r="B165" s="43"/>
      <c r="C165" s="43"/>
      <c r="D165" s="43"/>
      <c r="E165" s="43"/>
    </row>
    <row r="166" spans="1:5" x14ac:dyDescent="0.3">
      <c r="A166" s="44"/>
      <c r="B166" s="43"/>
      <c r="C166" s="43"/>
      <c r="D166" s="43"/>
      <c r="E166" s="43"/>
    </row>
    <row r="167" spans="1:5" x14ac:dyDescent="0.3">
      <c r="A167" s="44"/>
      <c r="B167" s="43"/>
      <c r="C167" s="43"/>
      <c r="D167" s="43"/>
      <c r="E167" s="43"/>
    </row>
    <row r="168" spans="1:5" x14ac:dyDescent="0.3">
      <c r="A168" s="44"/>
      <c r="B168" s="43"/>
      <c r="C168" s="43"/>
      <c r="D168" s="43"/>
      <c r="E168" s="43"/>
    </row>
    <row r="169" spans="1:5" x14ac:dyDescent="0.3">
      <c r="A169" s="44"/>
      <c r="B169" s="43"/>
      <c r="C169" s="43"/>
      <c r="D169" s="43"/>
      <c r="E169" s="43"/>
    </row>
    <row r="170" spans="1:5" x14ac:dyDescent="0.3">
      <c r="A170" s="44"/>
      <c r="B170" s="43"/>
      <c r="C170" s="43"/>
      <c r="D170" s="43"/>
      <c r="E170" s="43"/>
    </row>
    <row r="171" spans="1:5" x14ac:dyDescent="0.3">
      <c r="A171" s="44"/>
      <c r="B171" s="43"/>
      <c r="C171" s="43"/>
      <c r="D171" s="43"/>
      <c r="E171" s="43"/>
    </row>
    <row r="172" spans="1:5" x14ac:dyDescent="0.3">
      <c r="A172" s="44"/>
      <c r="B172" s="43"/>
      <c r="C172" s="43"/>
      <c r="D172" s="43"/>
      <c r="E172" s="43"/>
    </row>
    <row r="173" spans="1:5" x14ac:dyDescent="0.3">
      <c r="A173" s="44"/>
      <c r="B173" s="43"/>
      <c r="C173" s="43"/>
      <c r="D173" s="43"/>
      <c r="E173" s="43"/>
    </row>
    <row r="174" spans="1:5" x14ac:dyDescent="0.3">
      <c r="A174" s="44"/>
      <c r="B174" s="43"/>
      <c r="C174" s="43"/>
      <c r="D174" s="43"/>
      <c r="E174" s="43"/>
    </row>
    <row r="175" spans="1:5" x14ac:dyDescent="0.3">
      <c r="A175" s="44"/>
      <c r="B175" s="43"/>
      <c r="C175" s="43"/>
      <c r="D175" s="43"/>
      <c r="E175" s="43"/>
    </row>
    <row r="176" spans="1:5" x14ac:dyDescent="0.3">
      <c r="A176" s="44"/>
      <c r="B176" s="43"/>
      <c r="C176" s="43"/>
      <c r="D176" s="43"/>
      <c r="E176" s="43"/>
    </row>
    <row r="177" spans="1:5" x14ac:dyDescent="0.3">
      <c r="A177" s="44"/>
      <c r="B177" s="43"/>
      <c r="C177" s="43"/>
      <c r="D177" s="43"/>
      <c r="E177" s="43"/>
    </row>
    <row r="178" spans="1:5" x14ac:dyDescent="0.3">
      <c r="A178" s="43"/>
      <c r="B178" s="43"/>
      <c r="C178" s="43"/>
      <c r="D178" s="43"/>
      <c r="E178" s="43"/>
    </row>
    <row r="179" spans="1:5" x14ac:dyDescent="0.3">
      <c r="A179" s="43"/>
      <c r="B179" s="43"/>
      <c r="C179" s="43"/>
      <c r="D179" s="43"/>
      <c r="E179" s="43"/>
    </row>
    <row r="180" spans="1:5" x14ac:dyDescent="0.3">
      <c r="A180" s="43"/>
      <c r="B180" s="43"/>
      <c r="C180" s="43"/>
      <c r="D180" s="43"/>
      <c r="E180" s="43"/>
    </row>
    <row r="181" spans="1:5" x14ac:dyDescent="0.3">
      <c r="A181" s="43"/>
      <c r="B181" s="43"/>
      <c r="C181" s="43"/>
      <c r="D181" s="43"/>
      <c r="E181" s="43"/>
    </row>
    <row r="182" spans="1:5" x14ac:dyDescent="0.3">
      <c r="A182" s="43"/>
      <c r="B182" s="43"/>
      <c r="C182" s="43"/>
      <c r="D182" s="43"/>
      <c r="E182" s="43"/>
    </row>
    <row r="183" spans="1:5" x14ac:dyDescent="0.3">
      <c r="A183" s="43"/>
      <c r="B183" s="43"/>
      <c r="C183" s="43"/>
      <c r="D183" s="43"/>
      <c r="E183" s="43"/>
    </row>
    <row r="184" spans="1:5" x14ac:dyDescent="0.3">
      <c r="A184" s="43"/>
      <c r="B184" s="43"/>
      <c r="C184" s="43"/>
      <c r="D184" s="43"/>
      <c r="E184" s="43"/>
    </row>
    <row r="185" spans="1:5" x14ac:dyDescent="0.3">
      <c r="A185" s="43"/>
      <c r="B185" s="43"/>
      <c r="C185" s="43"/>
      <c r="D185" s="43"/>
      <c r="E185" s="43"/>
    </row>
    <row r="186" spans="1:5" x14ac:dyDescent="0.3">
      <c r="A186" s="43"/>
      <c r="B186" s="43"/>
      <c r="C186" s="43"/>
      <c r="D186" s="43"/>
      <c r="E186" s="43"/>
    </row>
    <row r="187" spans="1:5" x14ac:dyDescent="0.3">
      <c r="A187" s="43"/>
      <c r="B187" s="43"/>
      <c r="C187" s="43"/>
      <c r="D187" s="43"/>
      <c r="E187" s="43"/>
    </row>
  </sheetData>
  <mergeCells count="40">
    <mergeCell ref="D80:E80"/>
    <mergeCell ref="D81:E81"/>
    <mergeCell ref="D82:E82"/>
    <mergeCell ref="A75:B75"/>
    <mergeCell ref="D75:E75"/>
    <mergeCell ref="A76:B76"/>
    <mergeCell ref="D76:E76"/>
    <mergeCell ref="D78:E78"/>
    <mergeCell ref="D79:E79"/>
    <mergeCell ref="A71:C71"/>
    <mergeCell ref="D71:E71"/>
    <mergeCell ref="A73:B73"/>
    <mergeCell ref="D73:E73"/>
    <mergeCell ref="A74:B74"/>
    <mergeCell ref="D74:E74"/>
    <mergeCell ref="A70:C70"/>
    <mergeCell ref="D70:E70"/>
    <mergeCell ref="A51:E51"/>
    <mergeCell ref="A52:A53"/>
    <mergeCell ref="A56:E56"/>
    <mergeCell ref="A64:E64"/>
    <mergeCell ref="A65:E65"/>
    <mergeCell ref="A66:E66"/>
    <mergeCell ref="A67:E67"/>
    <mergeCell ref="A68:C68"/>
    <mergeCell ref="D68:E68"/>
    <mergeCell ref="A69:C69"/>
    <mergeCell ref="D69:E69"/>
    <mergeCell ref="A47:A48"/>
    <mergeCell ref="A1:E1"/>
    <mergeCell ref="A2:E2"/>
    <mergeCell ref="A3:E3"/>
    <mergeCell ref="A6:E6"/>
    <mergeCell ref="A7:E7"/>
    <mergeCell ref="A16:E16"/>
    <mergeCell ref="A17:E17"/>
    <mergeCell ref="A18:E18"/>
    <mergeCell ref="A27:E27"/>
    <mergeCell ref="A41:E41"/>
    <mergeCell ref="A46:E46"/>
  </mergeCells>
  <conditionalFormatting sqref="D54">
    <cfRule type="containsErrors" dxfId="1" priority="2">
      <formula>ISERROR(D54)</formula>
    </cfRule>
  </conditionalFormatting>
  <conditionalFormatting sqref="A79:XFD65536 A78 C78:IV78 A1:XFD77">
    <cfRule type="containsErrors" dxfId="0" priority="1">
      <formula>ISERROR(A1)</formula>
    </cfRule>
  </conditionalFormatting>
  <pageMargins left="0.78740157480314965" right="0.39370078740157483" top="0.39370078740157483" bottom="0.39370078740157483" header="0.31496062992125984" footer="0.31496062992125984"/>
  <pageSetup paperSize="9" scale="61" orientation="portrait" horizontalDpi="0" verticalDpi="0" r:id="rId1"/>
  <rowBreaks count="2" manualBreakCount="2">
    <brk id="35" max="4" man="1"/>
    <brk id="5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Гор</vt:lpstr>
      <vt:lpstr>Гор!Область_печати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Loner-XP</dc:creator>
  <cp:lastModifiedBy>prog</cp:lastModifiedBy>
  <dcterms:created xsi:type="dcterms:W3CDTF">2017-01-30T12:10:15Z</dcterms:created>
  <dcterms:modified xsi:type="dcterms:W3CDTF">2017-05-12T09:14:18Z</dcterms:modified>
</cp:coreProperties>
</file>